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435" windowWidth="14265" windowHeight="8040"/>
  </bookViews>
  <sheets>
    <sheet name="Sheet1" sheetId="1" r:id="rId1"/>
  </sheets>
  <calcPr calcId="125725" iterateDelta="6.4766571447683168E-319"/>
</workbook>
</file>

<file path=xl/calcChain.xml><?xml version="1.0" encoding="utf-8"?>
<calcChain xmlns="http://schemas.openxmlformats.org/spreadsheetml/2006/main">
  <c r="J43" i="1"/>
  <c r="J5"/>
  <c r="J12"/>
  <c r="J6"/>
  <c r="J3"/>
  <c r="J8"/>
  <c r="J15"/>
  <c r="J36"/>
  <c r="J47"/>
  <c r="J11"/>
  <c r="J35"/>
  <c r="J25"/>
  <c r="J23"/>
  <c r="J14"/>
  <c r="J26"/>
  <c r="J27"/>
  <c r="J28"/>
  <c r="J29"/>
  <c r="J31"/>
  <c r="J30"/>
  <c r="J24"/>
  <c r="J7"/>
  <c r="J32"/>
  <c r="J16"/>
  <c r="J22"/>
  <c r="J38"/>
  <c r="J39"/>
  <c r="J40"/>
  <c r="J34"/>
  <c r="J20"/>
  <c r="J19"/>
  <c r="J18"/>
  <c r="J17"/>
  <c r="J9"/>
  <c r="J33"/>
  <c r="J21"/>
  <c r="J10"/>
  <c r="J44"/>
  <c r="J45"/>
  <c r="J46"/>
  <c r="J41"/>
  <c r="J13"/>
  <c r="J4"/>
  <c r="J48"/>
  <c r="J37"/>
  <c r="J42"/>
  <c r="J49"/>
  <c r="J2"/>
  <c r="K50"/>
</calcChain>
</file>

<file path=xl/sharedStrings.xml><?xml version="1.0" encoding="utf-8"?>
<sst xmlns="http://schemas.openxmlformats.org/spreadsheetml/2006/main" count="447" uniqueCount="159">
  <si>
    <t>Lead ID</t>
  </si>
  <si>
    <t>Short Title</t>
  </si>
  <si>
    <t>BUGM</t>
  </si>
  <si>
    <t>Stage</t>
  </si>
  <si>
    <t>Lead Type</t>
  </si>
  <si>
    <t>Prime/Sub</t>
  </si>
  <si>
    <t>Expected RFP Date</t>
  </si>
  <si>
    <t>Prop Due Date</t>
  </si>
  <si>
    <t>Est. Award Date</t>
  </si>
  <si>
    <t>MT Value</t>
  </si>
  <si>
    <t>Contract Category</t>
  </si>
  <si>
    <t>BD Manager</t>
  </si>
  <si>
    <t>Capture Manager</t>
  </si>
  <si>
    <t>8119</t>
  </si>
  <si>
    <t>Add-on for CO-12734-VTC</t>
  </si>
  <si>
    <t>Proposal Outstanding</t>
  </si>
  <si>
    <t>Add-on</t>
  </si>
  <si>
    <t>Prime</t>
  </si>
  <si>
    <t>Basic Contract</t>
  </si>
  <si>
    <t>Schoenfelt, Stephen</t>
  </si>
  <si>
    <t>8314</t>
  </si>
  <si>
    <t>JCCC Mod 1</t>
  </si>
  <si>
    <t>New</t>
  </si>
  <si>
    <t>Martin, Lindy</t>
  </si>
  <si>
    <t>7823</t>
  </si>
  <si>
    <t>COMM ANA</t>
  </si>
  <si>
    <t>Subcontractor</t>
  </si>
  <si>
    <t>Task Order</t>
  </si>
  <si>
    <t>Lusk, Patrick</t>
  </si>
  <si>
    <t>Arinello, Dennis</t>
  </si>
  <si>
    <t>3584</t>
  </si>
  <si>
    <t>CSMC</t>
  </si>
  <si>
    <t>Recompete</t>
  </si>
  <si>
    <t>IDIQ</t>
  </si>
  <si>
    <t>Stone, Edward</t>
  </si>
  <si>
    <t>Lucas, Richard</t>
  </si>
  <si>
    <t>7931</t>
  </si>
  <si>
    <t>STOS OY4</t>
  </si>
  <si>
    <t>Other</t>
  </si>
  <si>
    <t>Markey, John</t>
  </si>
  <si>
    <t>Rice, Robin</t>
  </si>
  <si>
    <t>7467</t>
  </si>
  <si>
    <t>Field Service Representative Support For The U.S. Marine Corps Mine Roller System</t>
  </si>
  <si>
    <t>Hansen, Richard</t>
  </si>
  <si>
    <t>8105</t>
  </si>
  <si>
    <t>FilesX Training</t>
  </si>
  <si>
    <t>Clyne, Patricia</t>
  </si>
  <si>
    <t>Paone, Nicholas</t>
  </si>
  <si>
    <t>8079</t>
  </si>
  <si>
    <t>Yemen FSR</t>
  </si>
  <si>
    <t>7766</t>
  </si>
  <si>
    <t>GATA</t>
  </si>
  <si>
    <t>8023</t>
  </si>
  <si>
    <t>GPMS OY3</t>
  </si>
  <si>
    <t>Horvath, Andrew</t>
  </si>
  <si>
    <t>Hopewell, Joshua</t>
  </si>
  <si>
    <t>7433</t>
  </si>
  <si>
    <t>HMDS - Niitek</t>
  </si>
  <si>
    <t>Mancuso, Louis</t>
  </si>
  <si>
    <t>5861</t>
  </si>
  <si>
    <t>ITS-SB</t>
  </si>
  <si>
    <t>Davis, Winston</t>
  </si>
  <si>
    <t>Palitto, Carolyn</t>
  </si>
  <si>
    <t>6088</t>
  </si>
  <si>
    <t>INSCOM OMNIBUS III (IT SB)</t>
  </si>
  <si>
    <t>JV</t>
  </si>
  <si>
    <t>7095</t>
  </si>
  <si>
    <t>ICTA</t>
  </si>
  <si>
    <t>Landers, Ronald</t>
  </si>
  <si>
    <t>7391</t>
  </si>
  <si>
    <t>JNCC-A</t>
  </si>
  <si>
    <t>Murphy, Kristen</t>
  </si>
  <si>
    <t>5223</t>
  </si>
  <si>
    <t>MDA - QS</t>
  </si>
  <si>
    <t>Bryant, B Carter</t>
  </si>
  <si>
    <t>7829</t>
  </si>
  <si>
    <t>MiDAESS Task Order - Admin Services</t>
  </si>
  <si>
    <t>4093</t>
  </si>
  <si>
    <t>MDA SEI/Test (Sub Gp 3)</t>
  </si>
  <si>
    <t>Fincher, Kennon</t>
  </si>
  <si>
    <t>5677</t>
  </si>
  <si>
    <t>MDA Inf &amp; Dep (MiDAESS Gp 4)</t>
  </si>
  <si>
    <t>6120</t>
  </si>
  <si>
    <t>MPO - ISPEMS II</t>
  </si>
  <si>
    <t>Polmar, Michael</t>
  </si>
  <si>
    <t>Martin, Felix</t>
  </si>
  <si>
    <t>8155</t>
  </si>
  <si>
    <t>Polycom Reseller Agreement</t>
  </si>
  <si>
    <t>8187</t>
  </si>
  <si>
    <t>The Hague</t>
  </si>
  <si>
    <t>8199</t>
  </si>
  <si>
    <t>The Hague HDX4K</t>
  </si>
  <si>
    <t>8104</t>
  </si>
  <si>
    <t>NDIC Support extension</t>
  </si>
  <si>
    <t>Burgess, Charles</t>
  </si>
  <si>
    <t>8331</t>
  </si>
  <si>
    <t>Alliant - Customer Support Office (CSO)</t>
  </si>
  <si>
    <t>7547</t>
  </si>
  <si>
    <t>GCCS-A/DRRS-A Development RTEP</t>
  </si>
  <si>
    <t>7548</t>
  </si>
  <si>
    <t>PM Battle Command JCPD RTEP</t>
  </si>
  <si>
    <t>8037</t>
  </si>
  <si>
    <t>PM Prophet Storage and Mnt</t>
  </si>
  <si>
    <t>7849</t>
  </si>
  <si>
    <t>Products Q3</t>
  </si>
  <si>
    <t>Moore, James</t>
  </si>
  <si>
    <t>8210</t>
  </si>
  <si>
    <t>QREWS</t>
  </si>
  <si>
    <t>5244</t>
  </si>
  <si>
    <t>Wallops Range Operations</t>
  </si>
  <si>
    <t>Rhoades, Gregory</t>
  </si>
  <si>
    <t>7971</t>
  </si>
  <si>
    <t>RTS Aurora VTS-1000/7</t>
  </si>
  <si>
    <t>Rovitti, Paul</t>
  </si>
  <si>
    <t>7410</t>
  </si>
  <si>
    <t>OPTARSS II (SB SA) 3</t>
  </si>
  <si>
    <t>6833</t>
  </si>
  <si>
    <t>OPTARSS II (SB SA) 1</t>
  </si>
  <si>
    <t>Wright, Robert</t>
  </si>
  <si>
    <t>6835</t>
  </si>
  <si>
    <t>OPTARSS II</t>
  </si>
  <si>
    <t>7475</t>
  </si>
  <si>
    <t>7339</t>
  </si>
  <si>
    <t>OPTARSS II- Small Business</t>
  </si>
  <si>
    <t>7824</t>
  </si>
  <si>
    <t>SETA AFghan</t>
  </si>
  <si>
    <t>8200</t>
  </si>
  <si>
    <t>Studio VTC Spares</t>
  </si>
  <si>
    <t>Headen, Sidney</t>
  </si>
  <si>
    <t>6032</t>
  </si>
  <si>
    <t>STARS II</t>
  </si>
  <si>
    <t>7134</t>
  </si>
  <si>
    <t>SCMP I (CACI)</t>
  </si>
  <si>
    <t>Ceballos, Lorenzo</t>
  </si>
  <si>
    <t>6999</t>
  </si>
  <si>
    <t>Support Services Contract (Area 1)</t>
  </si>
  <si>
    <t>Tieken-Holecek, Jody</t>
  </si>
  <si>
    <t>5818</t>
  </si>
  <si>
    <t>Support Services Contract (Area 2)</t>
  </si>
  <si>
    <t>5817</t>
  </si>
  <si>
    <t>Support Services (Area 3 - Area 7 Re-compete)</t>
  </si>
  <si>
    <t>5991</t>
  </si>
  <si>
    <t>Acota Training</t>
  </si>
  <si>
    <t>Smith, Thomas</t>
  </si>
  <si>
    <t>5081</t>
  </si>
  <si>
    <t>USAFE Communications Support</t>
  </si>
  <si>
    <t>Wood, Peter</t>
  </si>
  <si>
    <t>Lancaster, Michael</t>
  </si>
  <si>
    <t>7861</t>
  </si>
  <si>
    <t>WAREHOUSE MANAGEMENT SUPPORT Albany GA for DSCA</t>
  </si>
  <si>
    <t>5964</t>
  </si>
  <si>
    <t>SMDC Battle Lab support</t>
  </si>
  <si>
    <t>Total</t>
  </si>
  <si>
    <t>GCIS</t>
  </si>
  <si>
    <t>C4ILOG</t>
  </si>
  <si>
    <t>SEIAERO</t>
  </si>
  <si>
    <t>SSILOG</t>
  </si>
  <si>
    <t>SEITE</t>
  </si>
  <si>
    <t>Days outstanding</t>
  </si>
</sst>
</file>

<file path=xl/styles.xml><?xml version="1.0" encoding="utf-8"?>
<styleSheet xmlns="http://schemas.openxmlformats.org/spreadsheetml/2006/main">
  <numFmts count="1">
    <numFmt numFmtId="173" formatCode="&quot;$&quot;#,##0"/>
  </numFmts>
  <fonts count="4">
    <font>
      <sz val="10"/>
      <color indexed="8"/>
      <name val="Arial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173" fontId="2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73" fontId="3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14" fontId="2" fillId="2" borderId="1" xfId="0" applyNumberFormat="1" applyFont="1" applyFill="1" applyBorder="1" applyAlignment="1" applyProtection="1">
      <alignment horizontal="center" vertical="center"/>
    </xf>
    <xf numFmtId="2" fontId="2" fillId="2" borderId="1" xfId="0" applyNumberFormat="1" applyFont="1" applyFill="1" applyBorder="1" applyAlignment="1" applyProtection="1">
      <alignment horizontal="center" vertical="center"/>
    </xf>
    <xf numFmtId="173" fontId="2" fillId="2" borderId="1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333399"/>
      <rgbColor rgb="00993366"/>
      <rgbColor rgb="00993300"/>
      <rgbColor rgb="00333300"/>
      <rgbColor rgb="00003300"/>
      <rgbColor rgb="0033CC66"/>
      <rgbColor rgb="00003366"/>
      <rgbColor rgb="00969696"/>
      <rgbColor rgb="00666699"/>
      <rgbColor rgb="00FF6600"/>
      <rgbColor rgb="00FF9900"/>
      <rgbColor rgb="00FFCC00"/>
      <rgbColor rgb="0099CC00"/>
      <rgbColor rgb="0033CCCC"/>
      <rgbColor rgb="003366FF"/>
      <rgbColor rgb="00FFCC99"/>
      <rgbColor rgb="00CC99FF"/>
      <rgbColor rgb="00FF99CC"/>
      <rgbColor rgb="0099CCFF"/>
      <rgbColor rgb="00FFFF99"/>
      <rgbColor rgb="00CCFFCC"/>
      <rgbColor rgb="00CCFFFF"/>
      <rgbColor rgb="0000CCFF"/>
      <rgbColor rgb="000000FF"/>
      <rgbColor rgb="00008080"/>
      <rgbColor rgb="00800000"/>
      <rgbColor rgb="00800080"/>
      <rgbColor rgb="0000FFFF"/>
      <rgbColor rgb="00FFFF00"/>
      <rgbColor rgb="00FF00FF"/>
      <rgbColor rgb="00000080"/>
      <rgbColor rgb="00CCFFFF"/>
      <rgbColor rgb="000066CC"/>
      <rgbColor rgb="00FF8080"/>
      <rgbColor rgb="00660066"/>
      <rgbColor rgb="00CCFFFF"/>
      <rgbColor rgb="00FFFFCC"/>
      <rgbColor rgb="00993366"/>
      <rgbColor rgb="009999FF"/>
      <rgbColor rgb="00808080"/>
      <rgbColor rgb="00C0C0C0"/>
      <rgbColor rgb="00008080"/>
      <rgbColor rgb="00800080"/>
      <rgbColor rgb="00808000"/>
      <rgbColor rgb="00000080"/>
      <rgbColor rgb="00008000"/>
      <rgbColor rgb="00800000"/>
    </indexedColors>
  </colors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showOutlineSymbols="0" workbookViewId="0">
      <selection activeCell="B3" sqref="B3"/>
    </sheetView>
  </sheetViews>
  <sheetFormatPr defaultRowHeight="12.75"/>
  <cols>
    <col min="1" max="1" width="6.7109375" style="3" bestFit="1" customWidth="1"/>
    <col min="2" max="2" width="60.28515625" style="3" bestFit="1" customWidth="1"/>
    <col min="3" max="3" width="7.28515625" style="3" bestFit="1" customWidth="1"/>
    <col min="4" max="4" width="15.85546875" style="3" bestFit="1" customWidth="1"/>
    <col min="5" max="5" width="9.140625" style="3" bestFit="1" customWidth="1"/>
    <col min="6" max="6" width="10.85546875" style="3" bestFit="1" customWidth="1"/>
    <col min="7" max="7" width="15.42578125" style="3" customWidth="1"/>
    <col min="8" max="8" width="12" style="3" bestFit="1" customWidth="1"/>
    <col min="9" max="9" width="13.42578125" style="3" bestFit="1" customWidth="1"/>
    <col min="10" max="10" width="14.7109375" style="12" bestFit="1" customWidth="1"/>
    <col min="11" max="11" width="12.7109375" style="3" bestFit="1" customWidth="1"/>
    <col min="12" max="12" width="15.42578125" style="3" customWidth="1"/>
    <col min="13" max="13" width="15.140625" style="3" bestFit="1" customWidth="1"/>
    <col min="14" max="14" width="15.7109375" style="3" bestFit="1" customWidth="1"/>
    <col min="15" max="16" width="9.140625" style="3" customWidth="1"/>
    <col min="17" max="16384" width="9.140625" style="3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158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>
      <c r="A2" s="4" t="s">
        <v>44</v>
      </c>
      <c r="B2" s="5" t="s">
        <v>45</v>
      </c>
      <c r="C2" s="4" t="s">
        <v>154</v>
      </c>
      <c r="D2" s="4" t="s">
        <v>15</v>
      </c>
      <c r="E2" s="4" t="s">
        <v>22</v>
      </c>
      <c r="F2" s="4" t="s">
        <v>17</v>
      </c>
      <c r="G2" s="6">
        <v>40246</v>
      </c>
      <c r="H2" s="6">
        <v>40298</v>
      </c>
      <c r="I2" s="6">
        <v>40311</v>
      </c>
      <c r="J2" s="7">
        <f>I2-H2</f>
        <v>13</v>
      </c>
      <c r="K2" s="8">
        <v>1000000</v>
      </c>
      <c r="L2" s="4" t="s">
        <v>27</v>
      </c>
      <c r="M2" s="4" t="s">
        <v>46</v>
      </c>
      <c r="N2" s="4" t="s">
        <v>47</v>
      </c>
    </row>
    <row r="3" spans="1:14">
      <c r="A3" s="4" t="s">
        <v>95</v>
      </c>
      <c r="B3" s="5" t="s">
        <v>96</v>
      </c>
      <c r="C3" s="4" t="s">
        <v>154</v>
      </c>
      <c r="D3" s="4" t="s">
        <v>15</v>
      </c>
      <c r="E3" s="4" t="s">
        <v>22</v>
      </c>
      <c r="F3" s="4" t="s">
        <v>17</v>
      </c>
      <c r="G3" s="6">
        <v>40287</v>
      </c>
      <c r="H3" s="6">
        <v>40298</v>
      </c>
      <c r="I3" s="6">
        <v>40318</v>
      </c>
      <c r="J3" s="7">
        <f>I3-H3</f>
        <v>20</v>
      </c>
      <c r="K3" s="8">
        <v>9302260</v>
      </c>
      <c r="L3" s="4" t="s">
        <v>27</v>
      </c>
      <c r="M3" s="4" t="s">
        <v>46</v>
      </c>
      <c r="N3" s="4" t="s">
        <v>85</v>
      </c>
    </row>
    <row r="4" spans="1:14">
      <c r="A4" s="4" t="s">
        <v>92</v>
      </c>
      <c r="B4" s="5" t="s">
        <v>93</v>
      </c>
      <c r="C4" s="4" t="s">
        <v>154</v>
      </c>
      <c r="D4" s="4" t="s">
        <v>15</v>
      </c>
      <c r="E4" s="4" t="s">
        <v>16</v>
      </c>
      <c r="F4" s="4" t="s">
        <v>26</v>
      </c>
      <c r="G4" s="6">
        <v>40330</v>
      </c>
      <c r="H4" s="6">
        <v>40344</v>
      </c>
      <c r="I4" s="6">
        <v>40374</v>
      </c>
      <c r="J4" s="7">
        <f>I4-H4</f>
        <v>30</v>
      </c>
      <c r="K4" s="8">
        <v>2592000</v>
      </c>
      <c r="L4" s="4" t="s">
        <v>27</v>
      </c>
      <c r="M4" s="4" t="s">
        <v>46</v>
      </c>
      <c r="N4" s="4" t="s">
        <v>94</v>
      </c>
    </row>
    <row r="5" spans="1:14">
      <c r="A5" s="4" t="s">
        <v>82</v>
      </c>
      <c r="B5" s="5" t="s">
        <v>83</v>
      </c>
      <c r="C5" s="4" t="s">
        <v>153</v>
      </c>
      <c r="D5" s="4" t="s">
        <v>15</v>
      </c>
      <c r="E5" s="4" t="s">
        <v>32</v>
      </c>
      <c r="F5" s="4" t="s">
        <v>17</v>
      </c>
      <c r="G5" s="6">
        <v>40254</v>
      </c>
      <c r="H5" s="6">
        <v>40275</v>
      </c>
      <c r="I5" s="6">
        <v>40312</v>
      </c>
      <c r="J5" s="7">
        <f>I5-H5</f>
        <v>37</v>
      </c>
      <c r="K5" s="8">
        <v>47562091</v>
      </c>
      <c r="L5" s="4" t="s">
        <v>18</v>
      </c>
      <c r="M5" s="4" t="s">
        <v>84</v>
      </c>
      <c r="N5" s="4" t="s">
        <v>85</v>
      </c>
    </row>
    <row r="6" spans="1:14">
      <c r="A6" s="4" t="s">
        <v>56</v>
      </c>
      <c r="B6" s="5" t="s">
        <v>57</v>
      </c>
      <c r="C6" s="4" t="s">
        <v>154</v>
      </c>
      <c r="D6" s="4" t="s">
        <v>15</v>
      </c>
      <c r="E6" s="4" t="s">
        <v>22</v>
      </c>
      <c r="F6" s="4" t="s">
        <v>17</v>
      </c>
      <c r="G6" s="6">
        <v>40266</v>
      </c>
      <c r="H6" s="6">
        <v>40277</v>
      </c>
      <c r="I6" s="6">
        <v>40317</v>
      </c>
      <c r="J6" s="7">
        <f>I6-H6</f>
        <v>40</v>
      </c>
      <c r="K6" s="8">
        <v>3000000</v>
      </c>
      <c r="L6" s="4" t="s">
        <v>18</v>
      </c>
      <c r="M6" s="4" t="s">
        <v>58</v>
      </c>
      <c r="N6" s="4" t="s">
        <v>46</v>
      </c>
    </row>
    <row r="7" spans="1:14">
      <c r="A7" s="4" t="s">
        <v>50</v>
      </c>
      <c r="B7" s="5" t="s">
        <v>51</v>
      </c>
      <c r="C7" s="4" t="s">
        <v>154</v>
      </c>
      <c r="D7" s="4" t="s">
        <v>15</v>
      </c>
      <c r="E7" s="4" t="s">
        <v>22</v>
      </c>
      <c r="F7" s="4" t="s">
        <v>26</v>
      </c>
      <c r="G7" s="6">
        <v>40252</v>
      </c>
      <c r="H7" s="6">
        <v>40301</v>
      </c>
      <c r="I7" s="6">
        <v>40344</v>
      </c>
      <c r="J7" s="7">
        <f>I7-H7</f>
        <v>43</v>
      </c>
      <c r="K7" s="8">
        <v>41250000</v>
      </c>
      <c r="L7" s="4" t="s">
        <v>33</v>
      </c>
      <c r="M7" s="4" t="s">
        <v>39</v>
      </c>
      <c r="N7" s="4" t="s">
        <v>40</v>
      </c>
    </row>
    <row r="8" spans="1:14">
      <c r="A8" s="4" t="s">
        <v>48</v>
      </c>
      <c r="B8" s="5" t="s">
        <v>49</v>
      </c>
      <c r="C8" s="4" t="s">
        <v>156</v>
      </c>
      <c r="D8" s="4" t="s">
        <v>15</v>
      </c>
      <c r="E8" s="4" t="s">
        <v>22</v>
      </c>
      <c r="F8" s="4" t="s">
        <v>17</v>
      </c>
      <c r="G8" s="6">
        <v>40237</v>
      </c>
      <c r="H8" s="6">
        <v>40270</v>
      </c>
      <c r="I8" s="6">
        <v>40319</v>
      </c>
      <c r="J8" s="7">
        <f>I8-H8</f>
        <v>49</v>
      </c>
      <c r="K8" s="8">
        <v>400000</v>
      </c>
      <c r="L8" s="4" t="s">
        <v>18</v>
      </c>
      <c r="M8" s="4" t="s">
        <v>43</v>
      </c>
      <c r="N8" s="4" t="s">
        <v>43</v>
      </c>
    </row>
    <row r="9" spans="1:14">
      <c r="A9" s="13" t="s">
        <v>106</v>
      </c>
      <c r="B9" s="14" t="s">
        <v>107</v>
      </c>
      <c r="C9" s="13" t="s">
        <v>154</v>
      </c>
      <c r="D9" s="13" t="s">
        <v>15</v>
      </c>
      <c r="E9" s="13" t="s">
        <v>22</v>
      </c>
      <c r="F9" s="13" t="s">
        <v>26</v>
      </c>
      <c r="G9" s="15">
        <v>40262</v>
      </c>
      <c r="H9" s="15">
        <v>40296</v>
      </c>
      <c r="I9" s="15">
        <v>40359</v>
      </c>
      <c r="J9" s="16">
        <f>I9-H9</f>
        <v>63</v>
      </c>
      <c r="K9" s="17">
        <v>2800000</v>
      </c>
      <c r="L9" s="13" t="s">
        <v>33</v>
      </c>
      <c r="M9" s="13" t="s">
        <v>71</v>
      </c>
      <c r="N9" s="13" t="s">
        <v>46</v>
      </c>
    </row>
    <row r="10" spans="1:14">
      <c r="A10" s="13" t="s">
        <v>24</v>
      </c>
      <c r="B10" s="14" t="s">
        <v>25</v>
      </c>
      <c r="C10" s="13" t="s">
        <v>154</v>
      </c>
      <c r="D10" s="13" t="s">
        <v>15</v>
      </c>
      <c r="E10" s="13" t="s">
        <v>22</v>
      </c>
      <c r="F10" s="13" t="s">
        <v>26</v>
      </c>
      <c r="G10" s="15">
        <v>40280</v>
      </c>
      <c r="H10" s="15">
        <v>40297</v>
      </c>
      <c r="I10" s="15">
        <v>40360</v>
      </c>
      <c r="J10" s="16">
        <f>I10-H10</f>
        <v>63</v>
      </c>
      <c r="K10" s="17">
        <v>12500000</v>
      </c>
      <c r="L10" s="13" t="s">
        <v>27</v>
      </c>
      <c r="M10" s="13" t="s">
        <v>28</v>
      </c>
      <c r="N10" s="13" t="s">
        <v>29</v>
      </c>
    </row>
    <row r="11" spans="1:14">
      <c r="A11" s="13" t="s">
        <v>20</v>
      </c>
      <c r="B11" s="14" t="s">
        <v>21</v>
      </c>
      <c r="C11" s="13" t="s">
        <v>153</v>
      </c>
      <c r="D11" s="13" t="s">
        <v>15</v>
      </c>
      <c r="E11" s="13" t="s">
        <v>22</v>
      </c>
      <c r="F11" s="13" t="s">
        <v>17</v>
      </c>
      <c r="G11" s="15">
        <v>40252</v>
      </c>
      <c r="H11" s="15">
        <v>40262</v>
      </c>
      <c r="I11" s="15">
        <v>40329</v>
      </c>
      <c r="J11" s="16">
        <f>I11-H11</f>
        <v>67</v>
      </c>
      <c r="K11" s="17">
        <v>5142940</v>
      </c>
      <c r="L11" s="13" t="s">
        <v>18</v>
      </c>
      <c r="M11" s="13" t="s">
        <v>23</v>
      </c>
      <c r="N11" s="13" t="s">
        <v>23</v>
      </c>
    </row>
    <row r="12" spans="1:14">
      <c r="A12" s="13" t="s">
        <v>36</v>
      </c>
      <c r="B12" s="14" t="s">
        <v>37</v>
      </c>
      <c r="C12" s="13" t="s">
        <v>154</v>
      </c>
      <c r="D12" s="13" t="s">
        <v>15</v>
      </c>
      <c r="E12" s="13" t="s">
        <v>38</v>
      </c>
      <c r="F12" s="13" t="s">
        <v>26</v>
      </c>
      <c r="G12" s="15">
        <v>40246</v>
      </c>
      <c r="H12" s="15">
        <v>40247</v>
      </c>
      <c r="I12" s="15">
        <v>40315</v>
      </c>
      <c r="J12" s="16">
        <f>I12-H12</f>
        <v>68</v>
      </c>
      <c r="K12" s="17">
        <v>7000000</v>
      </c>
      <c r="L12" s="13" t="s">
        <v>27</v>
      </c>
      <c r="M12" s="13" t="s">
        <v>39</v>
      </c>
      <c r="N12" s="13" t="s">
        <v>40</v>
      </c>
    </row>
    <row r="13" spans="1:14">
      <c r="A13" s="13" t="s">
        <v>148</v>
      </c>
      <c r="B13" s="14" t="s">
        <v>149</v>
      </c>
      <c r="C13" s="13" t="s">
        <v>156</v>
      </c>
      <c r="D13" s="13" t="s">
        <v>15</v>
      </c>
      <c r="E13" s="13" t="s">
        <v>22</v>
      </c>
      <c r="F13" s="13" t="s">
        <v>26</v>
      </c>
      <c r="G13" s="15">
        <v>40210</v>
      </c>
      <c r="H13" s="15">
        <v>40303</v>
      </c>
      <c r="I13" s="15">
        <v>40374</v>
      </c>
      <c r="J13" s="16">
        <f>I13-H13</f>
        <v>71</v>
      </c>
      <c r="K13" s="17">
        <v>1600000</v>
      </c>
      <c r="L13" s="13" t="s">
        <v>18</v>
      </c>
      <c r="M13" s="13" t="s">
        <v>43</v>
      </c>
      <c r="N13" s="13" t="s">
        <v>43</v>
      </c>
    </row>
    <row r="14" spans="1:14">
      <c r="A14" s="13" t="s">
        <v>101</v>
      </c>
      <c r="B14" s="14" t="s">
        <v>102</v>
      </c>
      <c r="C14" s="13" t="s">
        <v>154</v>
      </c>
      <c r="D14" s="13" t="s">
        <v>15</v>
      </c>
      <c r="E14" s="13" t="s">
        <v>22</v>
      </c>
      <c r="F14" s="13" t="s">
        <v>17</v>
      </c>
      <c r="G14" s="15">
        <v>40214</v>
      </c>
      <c r="H14" s="15">
        <v>40234</v>
      </c>
      <c r="I14" s="15">
        <v>40330</v>
      </c>
      <c r="J14" s="16">
        <f>I14-H14</f>
        <v>96</v>
      </c>
      <c r="K14" s="17">
        <v>756000</v>
      </c>
      <c r="L14" s="13" t="s">
        <v>27</v>
      </c>
      <c r="M14" s="13" t="s">
        <v>54</v>
      </c>
      <c r="N14" s="13" t="s">
        <v>54</v>
      </c>
    </row>
    <row r="15" spans="1:14">
      <c r="A15" s="13" t="s">
        <v>126</v>
      </c>
      <c r="B15" s="14" t="s">
        <v>127</v>
      </c>
      <c r="C15" s="13" t="s">
        <v>153</v>
      </c>
      <c r="D15" s="13" t="s">
        <v>15</v>
      </c>
      <c r="E15" s="13" t="s">
        <v>38</v>
      </c>
      <c r="F15" s="13" t="s">
        <v>17</v>
      </c>
      <c r="G15" s="15">
        <v>40182</v>
      </c>
      <c r="H15" s="15">
        <v>40226</v>
      </c>
      <c r="I15" s="15">
        <v>40324</v>
      </c>
      <c r="J15" s="16">
        <f>I15-H15</f>
        <v>98</v>
      </c>
      <c r="K15" s="17">
        <v>55933</v>
      </c>
      <c r="L15" s="13" t="s">
        <v>18</v>
      </c>
      <c r="M15" s="13" t="s">
        <v>19</v>
      </c>
      <c r="N15" s="13" t="s">
        <v>128</v>
      </c>
    </row>
    <row r="16" spans="1:14">
      <c r="A16" s="13" t="s">
        <v>52</v>
      </c>
      <c r="B16" s="14" t="s">
        <v>53</v>
      </c>
      <c r="C16" s="13" t="s">
        <v>154</v>
      </c>
      <c r="D16" s="13" t="s">
        <v>15</v>
      </c>
      <c r="E16" s="13" t="s">
        <v>16</v>
      </c>
      <c r="F16" s="13" t="s">
        <v>17</v>
      </c>
      <c r="G16" s="15">
        <v>40238</v>
      </c>
      <c r="H16" s="15">
        <v>40247</v>
      </c>
      <c r="I16" s="15">
        <v>40345</v>
      </c>
      <c r="J16" s="16">
        <f>I16-H16</f>
        <v>98</v>
      </c>
      <c r="K16" s="17">
        <v>58000000</v>
      </c>
      <c r="L16" s="13" t="s">
        <v>18</v>
      </c>
      <c r="M16" s="13" t="s">
        <v>54</v>
      </c>
      <c r="N16" s="13" t="s">
        <v>55</v>
      </c>
    </row>
    <row r="17" spans="1:14">
      <c r="A17" s="13" t="s">
        <v>90</v>
      </c>
      <c r="B17" s="14" t="s">
        <v>91</v>
      </c>
      <c r="C17" s="13" t="s">
        <v>153</v>
      </c>
      <c r="D17" s="13" t="s">
        <v>15</v>
      </c>
      <c r="E17" s="13" t="s">
        <v>22</v>
      </c>
      <c r="F17" s="13" t="s">
        <v>17</v>
      </c>
      <c r="G17" s="15">
        <v>40252</v>
      </c>
      <c r="H17" s="15">
        <v>40255</v>
      </c>
      <c r="I17" s="15">
        <v>40359</v>
      </c>
      <c r="J17" s="16">
        <f>I17-H17</f>
        <v>104</v>
      </c>
      <c r="K17" s="17">
        <v>10531</v>
      </c>
      <c r="L17" s="13" t="s">
        <v>18</v>
      </c>
      <c r="M17" s="13" t="s">
        <v>19</v>
      </c>
      <c r="N17" s="13" t="s">
        <v>19</v>
      </c>
    </row>
    <row r="18" spans="1:14">
      <c r="A18" s="13" t="s">
        <v>88</v>
      </c>
      <c r="B18" s="14" t="s">
        <v>89</v>
      </c>
      <c r="C18" s="13" t="s">
        <v>153</v>
      </c>
      <c r="D18" s="13" t="s">
        <v>15</v>
      </c>
      <c r="E18" s="13" t="s">
        <v>22</v>
      </c>
      <c r="F18" s="13" t="s">
        <v>17</v>
      </c>
      <c r="G18" s="15">
        <v>40248</v>
      </c>
      <c r="H18" s="15">
        <v>40252</v>
      </c>
      <c r="I18" s="15">
        <v>40359</v>
      </c>
      <c r="J18" s="16">
        <f>I18-H18</f>
        <v>107</v>
      </c>
      <c r="K18" s="17">
        <v>99500</v>
      </c>
      <c r="L18" s="13" t="s">
        <v>18</v>
      </c>
      <c r="M18" s="13" t="s">
        <v>19</v>
      </c>
      <c r="N18" s="13" t="s">
        <v>19</v>
      </c>
    </row>
    <row r="19" spans="1:14">
      <c r="A19" s="13" t="s">
        <v>86</v>
      </c>
      <c r="B19" s="14" t="s">
        <v>87</v>
      </c>
      <c r="C19" s="13" t="s">
        <v>153</v>
      </c>
      <c r="D19" s="13" t="s">
        <v>15</v>
      </c>
      <c r="E19" s="13" t="s">
        <v>22</v>
      </c>
      <c r="F19" s="13" t="s">
        <v>17</v>
      </c>
      <c r="G19" s="15">
        <v>40241</v>
      </c>
      <c r="H19" s="15">
        <v>40245</v>
      </c>
      <c r="I19" s="15">
        <v>40359</v>
      </c>
      <c r="J19" s="16">
        <f>I19-H19</f>
        <v>114</v>
      </c>
      <c r="K19" s="17">
        <v>123758</v>
      </c>
      <c r="L19" s="13" t="s">
        <v>18</v>
      </c>
      <c r="M19" s="13" t="s">
        <v>23</v>
      </c>
      <c r="N19" s="13" t="s">
        <v>19</v>
      </c>
    </row>
    <row r="20" spans="1:14">
      <c r="A20" s="13" t="s">
        <v>13</v>
      </c>
      <c r="B20" s="14" t="s">
        <v>14</v>
      </c>
      <c r="C20" s="13" t="s">
        <v>153</v>
      </c>
      <c r="D20" s="13" t="s">
        <v>15</v>
      </c>
      <c r="E20" s="13" t="s">
        <v>16</v>
      </c>
      <c r="F20" s="13" t="s">
        <v>17</v>
      </c>
      <c r="G20" s="15">
        <v>40234</v>
      </c>
      <c r="H20" s="15">
        <v>40240</v>
      </c>
      <c r="I20" s="15">
        <v>40359</v>
      </c>
      <c r="J20" s="16">
        <f>I20-H20</f>
        <v>119</v>
      </c>
      <c r="K20" s="17">
        <v>13858</v>
      </c>
      <c r="L20" s="13" t="s">
        <v>18</v>
      </c>
      <c r="M20" s="13" t="s">
        <v>19</v>
      </c>
      <c r="N20" s="13" t="s">
        <v>19</v>
      </c>
    </row>
    <row r="21" spans="1:14">
      <c r="A21" s="13" t="s">
        <v>103</v>
      </c>
      <c r="B21" s="14" t="s">
        <v>104</v>
      </c>
      <c r="C21" s="13" t="s">
        <v>155</v>
      </c>
      <c r="D21" s="13" t="s">
        <v>15</v>
      </c>
      <c r="E21" s="13" t="s">
        <v>16</v>
      </c>
      <c r="F21" s="13" t="s">
        <v>17</v>
      </c>
      <c r="G21" s="15">
        <v>40225</v>
      </c>
      <c r="H21" s="15">
        <v>40235</v>
      </c>
      <c r="I21" s="15">
        <v>40360</v>
      </c>
      <c r="J21" s="16">
        <f>I21-H21</f>
        <v>125</v>
      </c>
      <c r="K21" s="17">
        <v>1200000</v>
      </c>
      <c r="L21" s="13" t="s">
        <v>18</v>
      </c>
      <c r="M21" s="13" t="s">
        <v>34</v>
      </c>
      <c r="N21" s="13" t="s">
        <v>105</v>
      </c>
    </row>
    <row r="22" spans="1:14">
      <c r="A22" s="13" t="s">
        <v>111</v>
      </c>
      <c r="B22" s="14" t="s">
        <v>112</v>
      </c>
      <c r="C22" s="13" t="s">
        <v>153</v>
      </c>
      <c r="D22" s="13" t="s">
        <v>15</v>
      </c>
      <c r="E22" s="13" t="s">
        <v>22</v>
      </c>
      <c r="F22" s="13" t="s">
        <v>17</v>
      </c>
      <c r="G22" s="15">
        <v>40203</v>
      </c>
      <c r="H22" s="15">
        <v>40221</v>
      </c>
      <c r="I22" s="15">
        <v>40350</v>
      </c>
      <c r="J22" s="16">
        <f>I22-H22</f>
        <v>129</v>
      </c>
      <c r="K22" s="17">
        <v>500000</v>
      </c>
      <c r="L22" s="13" t="s">
        <v>18</v>
      </c>
      <c r="M22" s="13" t="s">
        <v>113</v>
      </c>
      <c r="N22" s="13" t="s">
        <v>113</v>
      </c>
    </row>
    <row r="23" spans="1:14">
      <c r="A23" s="13" t="s">
        <v>99</v>
      </c>
      <c r="B23" s="14" t="s">
        <v>100</v>
      </c>
      <c r="C23" s="13" t="s">
        <v>154</v>
      </c>
      <c r="D23" s="13" t="s">
        <v>15</v>
      </c>
      <c r="E23" s="13" t="s">
        <v>22</v>
      </c>
      <c r="F23" s="13" t="s">
        <v>26</v>
      </c>
      <c r="G23" s="15">
        <v>40185</v>
      </c>
      <c r="H23" s="15">
        <v>40200</v>
      </c>
      <c r="I23" s="15">
        <v>40330</v>
      </c>
      <c r="J23" s="16">
        <f>I23-H23</f>
        <v>130</v>
      </c>
      <c r="K23" s="17">
        <v>500000</v>
      </c>
      <c r="L23" s="13" t="s">
        <v>27</v>
      </c>
      <c r="M23" s="13" t="s">
        <v>62</v>
      </c>
      <c r="N23" s="13" t="s">
        <v>62</v>
      </c>
    </row>
    <row r="24" spans="1:14">
      <c r="A24" s="13" t="s">
        <v>131</v>
      </c>
      <c r="B24" s="14" t="s">
        <v>132</v>
      </c>
      <c r="C24" s="13" t="s">
        <v>156</v>
      </c>
      <c r="D24" s="13" t="s">
        <v>15</v>
      </c>
      <c r="E24" s="13" t="s">
        <v>22</v>
      </c>
      <c r="F24" s="13" t="s">
        <v>26</v>
      </c>
      <c r="G24" s="15">
        <v>40183</v>
      </c>
      <c r="H24" s="15">
        <v>40210</v>
      </c>
      <c r="I24" s="15">
        <v>40344</v>
      </c>
      <c r="J24" s="16">
        <f>I24-H24</f>
        <v>134</v>
      </c>
      <c r="K24" s="17">
        <v>5000000</v>
      </c>
      <c r="L24" s="13" t="s">
        <v>18</v>
      </c>
      <c r="M24" s="13" t="s">
        <v>133</v>
      </c>
      <c r="N24" s="13" t="s">
        <v>133</v>
      </c>
    </row>
    <row r="25" spans="1:14">
      <c r="A25" s="13" t="s">
        <v>97</v>
      </c>
      <c r="B25" s="14" t="s">
        <v>98</v>
      </c>
      <c r="C25" s="13" t="s">
        <v>154</v>
      </c>
      <c r="D25" s="13" t="s">
        <v>15</v>
      </c>
      <c r="E25" s="13" t="s">
        <v>22</v>
      </c>
      <c r="F25" s="13" t="s">
        <v>26</v>
      </c>
      <c r="G25" s="15">
        <v>40130</v>
      </c>
      <c r="H25" s="15">
        <v>40176</v>
      </c>
      <c r="I25" s="15">
        <v>40330</v>
      </c>
      <c r="J25" s="16">
        <f>I25-H25</f>
        <v>154</v>
      </c>
      <c r="K25" s="17">
        <v>3120000</v>
      </c>
      <c r="L25" s="13" t="s">
        <v>27</v>
      </c>
      <c r="M25" s="13" t="s">
        <v>62</v>
      </c>
      <c r="N25" s="13" t="s">
        <v>62</v>
      </c>
    </row>
    <row r="26" spans="1:14">
      <c r="A26" s="13" t="s">
        <v>116</v>
      </c>
      <c r="B26" s="14" t="s">
        <v>117</v>
      </c>
      <c r="C26" s="13" t="s">
        <v>157</v>
      </c>
      <c r="D26" s="13" t="s">
        <v>15</v>
      </c>
      <c r="E26" s="13" t="s">
        <v>22</v>
      </c>
      <c r="F26" s="13" t="s">
        <v>26</v>
      </c>
      <c r="G26" s="15">
        <v>40039</v>
      </c>
      <c r="H26" s="15">
        <v>40163</v>
      </c>
      <c r="I26" s="15">
        <v>40336</v>
      </c>
      <c r="J26" s="16">
        <f>I26-H26</f>
        <v>173</v>
      </c>
      <c r="K26" s="17">
        <v>5769230.7692</v>
      </c>
      <c r="L26" s="13" t="s">
        <v>33</v>
      </c>
      <c r="M26" s="13" t="s">
        <v>68</v>
      </c>
      <c r="N26" s="13" t="s">
        <v>118</v>
      </c>
    </row>
    <row r="27" spans="1:14">
      <c r="A27" s="13" t="s">
        <v>119</v>
      </c>
      <c r="B27" s="14" t="s">
        <v>120</v>
      </c>
      <c r="C27" s="13" t="s">
        <v>157</v>
      </c>
      <c r="D27" s="13" t="s">
        <v>15</v>
      </c>
      <c r="E27" s="13" t="s">
        <v>22</v>
      </c>
      <c r="F27" s="13" t="s">
        <v>26</v>
      </c>
      <c r="G27" s="15">
        <v>40039</v>
      </c>
      <c r="H27" s="15">
        <v>40163</v>
      </c>
      <c r="I27" s="15">
        <v>40336</v>
      </c>
      <c r="J27" s="16">
        <f>I27-H27</f>
        <v>173</v>
      </c>
      <c r="K27" s="17">
        <v>5769230.7692</v>
      </c>
      <c r="L27" s="13" t="s">
        <v>33</v>
      </c>
      <c r="M27" s="13" t="s">
        <v>68</v>
      </c>
      <c r="N27" s="13" t="s">
        <v>118</v>
      </c>
    </row>
    <row r="28" spans="1:14">
      <c r="A28" s="13" t="s">
        <v>121</v>
      </c>
      <c r="B28" s="14" t="s">
        <v>120</v>
      </c>
      <c r="C28" s="13" t="s">
        <v>157</v>
      </c>
      <c r="D28" s="13" t="s">
        <v>15</v>
      </c>
      <c r="E28" s="13" t="s">
        <v>22</v>
      </c>
      <c r="F28" s="13" t="s">
        <v>26</v>
      </c>
      <c r="G28" s="15">
        <v>40037</v>
      </c>
      <c r="H28" s="15">
        <v>40163</v>
      </c>
      <c r="I28" s="15">
        <v>40336</v>
      </c>
      <c r="J28" s="16">
        <f>I28-H28</f>
        <v>173</v>
      </c>
      <c r="K28" s="17">
        <v>5769230.7692</v>
      </c>
      <c r="L28" s="13" t="s">
        <v>33</v>
      </c>
      <c r="M28" s="13" t="s">
        <v>68</v>
      </c>
      <c r="N28" s="13" t="s">
        <v>118</v>
      </c>
    </row>
    <row r="29" spans="1:14">
      <c r="A29" s="13" t="s">
        <v>122</v>
      </c>
      <c r="B29" s="14" t="s">
        <v>123</v>
      </c>
      <c r="C29" s="13" t="s">
        <v>157</v>
      </c>
      <c r="D29" s="13" t="s">
        <v>15</v>
      </c>
      <c r="E29" s="13" t="s">
        <v>22</v>
      </c>
      <c r="F29" s="13" t="s">
        <v>26</v>
      </c>
      <c r="G29" s="15">
        <v>40037</v>
      </c>
      <c r="H29" s="15">
        <v>40163</v>
      </c>
      <c r="I29" s="15">
        <v>40336</v>
      </c>
      <c r="J29" s="16">
        <f>I29-H29</f>
        <v>173</v>
      </c>
      <c r="K29" s="17">
        <v>5769230.7692</v>
      </c>
      <c r="L29" s="13" t="s">
        <v>33</v>
      </c>
      <c r="M29" s="13" t="s">
        <v>68</v>
      </c>
      <c r="N29" s="13" t="s">
        <v>118</v>
      </c>
    </row>
    <row r="30" spans="1:14">
      <c r="A30" s="13" t="s">
        <v>144</v>
      </c>
      <c r="B30" s="14" t="s">
        <v>145</v>
      </c>
      <c r="C30" s="13" t="s">
        <v>154</v>
      </c>
      <c r="D30" s="13" t="s">
        <v>15</v>
      </c>
      <c r="E30" s="13" t="s">
        <v>32</v>
      </c>
      <c r="F30" s="13" t="s">
        <v>17</v>
      </c>
      <c r="G30" s="15">
        <v>40108</v>
      </c>
      <c r="H30" s="15">
        <v>40170</v>
      </c>
      <c r="I30" s="15">
        <v>40344</v>
      </c>
      <c r="J30" s="16">
        <f>I30-H30</f>
        <v>174</v>
      </c>
      <c r="K30" s="17">
        <v>40200000</v>
      </c>
      <c r="L30" s="13" t="s">
        <v>18</v>
      </c>
      <c r="M30" s="13" t="s">
        <v>146</v>
      </c>
      <c r="N30" s="13" t="s">
        <v>147</v>
      </c>
    </row>
    <row r="31" spans="1:14">
      <c r="A31" s="13" t="s">
        <v>30</v>
      </c>
      <c r="B31" s="14" t="s">
        <v>31</v>
      </c>
      <c r="C31" s="13" t="s">
        <v>155</v>
      </c>
      <c r="D31" s="13" t="s">
        <v>15</v>
      </c>
      <c r="E31" s="13" t="s">
        <v>32</v>
      </c>
      <c r="F31" s="13" t="s">
        <v>26</v>
      </c>
      <c r="G31" s="15">
        <v>40070</v>
      </c>
      <c r="H31" s="15">
        <v>40168</v>
      </c>
      <c r="I31" s="15">
        <v>40344</v>
      </c>
      <c r="J31" s="16">
        <f>I31-H31</f>
        <v>176</v>
      </c>
      <c r="K31" s="17">
        <v>9000000</v>
      </c>
      <c r="L31" s="13" t="s">
        <v>33</v>
      </c>
      <c r="M31" s="13" t="s">
        <v>34</v>
      </c>
      <c r="N31" s="13" t="s">
        <v>35</v>
      </c>
    </row>
    <row r="32" spans="1:14">
      <c r="A32" s="13" t="s">
        <v>41</v>
      </c>
      <c r="B32" s="14" t="s">
        <v>42</v>
      </c>
      <c r="C32" s="13" t="s">
        <v>156</v>
      </c>
      <c r="D32" s="13" t="s">
        <v>15</v>
      </c>
      <c r="E32" s="13" t="s">
        <v>22</v>
      </c>
      <c r="F32" s="13" t="s">
        <v>17</v>
      </c>
      <c r="G32" s="15">
        <v>40115</v>
      </c>
      <c r="H32" s="15">
        <v>40162</v>
      </c>
      <c r="I32" s="15">
        <v>40345</v>
      </c>
      <c r="J32" s="16">
        <f>I32-H32</f>
        <v>183</v>
      </c>
      <c r="K32" s="17">
        <v>19688212</v>
      </c>
      <c r="L32" s="13" t="s">
        <v>18</v>
      </c>
      <c r="M32" s="13" t="s">
        <v>43</v>
      </c>
      <c r="N32" s="13" t="s">
        <v>43</v>
      </c>
    </row>
    <row r="33" spans="1:14">
      <c r="A33" s="13" t="s">
        <v>124</v>
      </c>
      <c r="B33" s="14" t="s">
        <v>125</v>
      </c>
      <c r="C33" s="13" t="s">
        <v>154</v>
      </c>
      <c r="D33" s="13" t="s">
        <v>15</v>
      </c>
      <c r="E33" s="13" t="s">
        <v>22</v>
      </c>
      <c r="F33" s="13" t="s">
        <v>26</v>
      </c>
      <c r="G33" s="15">
        <v>40165</v>
      </c>
      <c r="H33" s="15">
        <v>40168</v>
      </c>
      <c r="I33" s="15">
        <v>40360</v>
      </c>
      <c r="J33" s="16">
        <f>I33-H33</f>
        <v>192</v>
      </c>
      <c r="K33" s="17">
        <v>7000000</v>
      </c>
      <c r="L33" s="13" t="s">
        <v>27</v>
      </c>
      <c r="M33" s="13" t="s">
        <v>28</v>
      </c>
      <c r="N33" s="13" t="s">
        <v>29</v>
      </c>
    </row>
    <row r="34" spans="1:14">
      <c r="A34" s="13" t="s">
        <v>114</v>
      </c>
      <c r="B34" s="14" t="s">
        <v>115</v>
      </c>
      <c r="C34" s="13" t="s">
        <v>154</v>
      </c>
      <c r="D34" s="13" t="s">
        <v>15</v>
      </c>
      <c r="E34" s="13" t="s">
        <v>22</v>
      </c>
      <c r="F34" s="13" t="s">
        <v>26</v>
      </c>
      <c r="G34" s="15">
        <v>40039</v>
      </c>
      <c r="H34" s="15">
        <v>40163</v>
      </c>
      <c r="I34" s="15">
        <v>40359</v>
      </c>
      <c r="J34" s="16">
        <f>I34-H34</f>
        <v>196</v>
      </c>
      <c r="K34" s="17">
        <v>10416666.6667</v>
      </c>
      <c r="L34" s="13" t="s">
        <v>33</v>
      </c>
      <c r="M34" s="13" t="s">
        <v>55</v>
      </c>
      <c r="N34" s="13" t="s">
        <v>54</v>
      </c>
    </row>
    <row r="35" spans="1:14">
      <c r="A35" s="13" t="s">
        <v>129</v>
      </c>
      <c r="B35" s="14" t="s">
        <v>130</v>
      </c>
      <c r="C35" s="13" t="s">
        <v>154</v>
      </c>
      <c r="D35" s="13" t="s">
        <v>15</v>
      </c>
      <c r="E35" s="13" t="s">
        <v>22</v>
      </c>
      <c r="F35" s="13" t="s">
        <v>26</v>
      </c>
      <c r="G35" s="15">
        <v>40050</v>
      </c>
      <c r="H35" s="15">
        <v>40087</v>
      </c>
      <c r="I35" s="15">
        <v>40330</v>
      </c>
      <c r="J35" s="16">
        <f>I35-H35</f>
        <v>243</v>
      </c>
      <c r="K35" s="17">
        <v>1000000</v>
      </c>
      <c r="L35" s="13" t="s">
        <v>33</v>
      </c>
      <c r="M35" s="13" t="s">
        <v>46</v>
      </c>
      <c r="N35" s="13" t="s">
        <v>47</v>
      </c>
    </row>
    <row r="36" spans="1:14">
      <c r="A36" s="13" t="s">
        <v>72</v>
      </c>
      <c r="B36" s="14" t="s">
        <v>73</v>
      </c>
      <c r="C36" s="13" t="s">
        <v>155</v>
      </c>
      <c r="D36" s="13" t="s">
        <v>15</v>
      </c>
      <c r="E36" s="13" t="s">
        <v>32</v>
      </c>
      <c r="F36" s="13" t="s">
        <v>26</v>
      </c>
      <c r="G36" s="15">
        <v>40009</v>
      </c>
      <c r="H36" s="15">
        <v>40042</v>
      </c>
      <c r="I36" s="15">
        <v>40328</v>
      </c>
      <c r="J36" s="16">
        <f>I36-H36</f>
        <v>286</v>
      </c>
      <c r="K36" s="17">
        <v>12502000</v>
      </c>
      <c r="L36" s="13" t="s">
        <v>33</v>
      </c>
      <c r="M36" s="13" t="s">
        <v>74</v>
      </c>
      <c r="N36" s="13" t="s">
        <v>74</v>
      </c>
    </row>
    <row r="37" spans="1:14">
      <c r="A37" s="13" t="s">
        <v>69</v>
      </c>
      <c r="B37" s="14" t="s">
        <v>70</v>
      </c>
      <c r="C37" s="13" t="s">
        <v>154</v>
      </c>
      <c r="D37" s="13" t="s">
        <v>15</v>
      </c>
      <c r="E37" s="13" t="s">
        <v>22</v>
      </c>
      <c r="F37" s="13" t="s">
        <v>26</v>
      </c>
      <c r="G37" s="15">
        <v>40051</v>
      </c>
      <c r="H37" s="15">
        <v>40158</v>
      </c>
      <c r="I37" s="15">
        <v>40451</v>
      </c>
      <c r="J37" s="16">
        <f>I37-H37</f>
        <v>293</v>
      </c>
      <c r="K37" s="17">
        <v>14040000</v>
      </c>
      <c r="L37" s="13" t="s">
        <v>18</v>
      </c>
      <c r="M37" s="13" t="s">
        <v>61</v>
      </c>
      <c r="N37" s="13" t="s">
        <v>71</v>
      </c>
    </row>
    <row r="38" spans="1:14">
      <c r="A38" s="13" t="s">
        <v>134</v>
      </c>
      <c r="B38" s="14" t="s">
        <v>135</v>
      </c>
      <c r="C38" s="13" t="s">
        <v>153</v>
      </c>
      <c r="D38" s="13" t="s">
        <v>15</v>
      </c>
      <c r="E38" s="13" t="s">
        <v>22</v>
      </c>
      <c r="F38" s="13" t="s">
        <v>26</v>
      </c>
      <c r="G38" s="15">
        <v>39969</v>
      </c>
      <c r="H38" s="15">
        <v>40056</v>
      </c>
      <c r="I38" s="15">
        <v>40359</v>
      </c>
      <c r="J38" s="16">
        <f>I38-H38</f>
        <v>303</v>
      </c>
      <c r="K38" s="17">
        <v>1800000</v>
      </c>
      <c r="L38" s="13" t="s">
        <v>18</v>
      </c>
      <c r="M38" s="13" t="s">
        <v>23</v>
      </c>
      <c r="N38" s="13" t="s">
        <v>136</v>
      </c>
    </row>
    <row r="39" spans="1:14">
      <c r="A39" s="13" t="s">
        <v>137</v>
      </c>
      <c r="B39" s="14" t="s">
        <v>138</v>
      </c>
      <c r="C39" s="13" t="s">
        <v>153</v>
      </c>
      <c r="D39" s="13" t="s">
        <v>15</v>
      </c>
      <c r="E39" s="13" t="s">
        <v>22</v>
      </c>
      <c r="F39" s="13" t="s">
        <v>17</v>
      </c>
      <c r="G39" s="15">
        <v>39969</v>
      </c>
      <c r="H39" s="15">
        <v>40056</v>
      </c>
      <c r="I39" s="15">
        <v>40359</v>
      </c>
      <c r="J39" s="16">
        <f>I39-H39</f>
        <v>303</v>
      </c>
      <c r="K39" s="17">
        <v>12000000</v>
      </c>
      <c r="L39" s="13" t="s">
        <v>18</v>
      </c>
      <c r="M39" s="13" t="s">
        <v>23</v>
      </c>
      <c r="N39" s="13" t="s">
        <v>23</v>
      </c>
    </row>
    <row r="40" spans="1:14">
      <c r="A40" s="13" t="s">
        <v>139</v>
      </c>
      <c r="B40" s="14" t="s">
        <v>140</v>
      </c>
      <c r="C40" s="13" t="s">
        <v>153</v>
      </c>
      <c r="D40" s="13" t="s">
        <v>15</v>
      </c>
      <c r="E40" s="13" t="s">
        <v>32</v>
      </c>
      <c r="F40" s="13" t="s">
        <v>17</v>
      </c>
      <c r="G40" s="15">
        <v>39969</v>
      </c>
      <c r="H40" s="15">
        <v>40056</v>
      </c>
      <c r="I40" s="15">
        <v>40359</v>
      </c>
      <c r="J40" s="16">
        <f>I40-H40</f>
        <v>303</v>
      </c>
      <c r="K40" s="17">
        <v>12000000</v>
      </c>
      <c r="L40" s="13" t="s">
        <v>18</v>
      </c>
      <c r="M40" s="13" t="s">
        <v>23</v>
      </c>
      <c r="N40" s="13" t="s">
        <v>23</v>
      </c>
    </row>
    <row r="41" spans="1:14">
      <c r="A41" s="13" t="s">
        <v>66</v>
      </c>
      <c r="B41" s="14" t="s">
        <v>67</v>
      </c>
      <c r="C41" s="13" t="s">
        <v>157</v>
      </c>
      <c r="D41" s="13" t="s">
        <v>15</v>
      </c>
      <c r="E41" s="13" t="s">
        <v>22</v>
      </c>
      <c r="F41" s="13" t="s">
        <v>26</v>
      </c>
      <c r="G41" s="15">
        <v>40000</v>
      </c>
      <c r="H41" s="15">
        <v>40064</v>
      </c>
      <c r="I41" s="15">
        <v>40374</v>
      </c>
      <c r="J41" s="16">
        <f>I41-H41</f>
        <v>310</v>
      </c>
      <c r="K41" s="17">
        <v>7500000</v>
      </c>
      <c r="L41" s="13" t="s">
        <v>33</v>
      </c>
      <c r="M41" s="13" t="s">
        <v>68</v>
      </c>
      <c r="N41" s="13" t="s">
        <v>68</v>
      </c>
    </row>
    <row r="42" spans="1:14">
      <c r="A42" s="13" t="s">
        <v>63</v>
      </c>
      <c r="B42" s="14" t="s">
        <v>64</v>
      </c>
      <c r="C42" s="13" t="s">
        <v>154</v>
      </c>
      <c r="D42" s="13" t="s">
        <v>15</v>
      </c>
      <c r="E42" s="13" t="s">
        <v>32</v>
      </c>
      <c r="F42" s="13" t="s">
        <v>65</v>
      </c>
      <c r="G42" s="15">
        <v>40130</v>
      </c>
      <c r="H42" s="15">
        <v>40193</v>
      </c>
      <c r="I42" s="15">
        <v>40512</v>
      </c>
      <c r="J42" s="16">
        <f>I42-H42</f>
        <v>319</v>
      </c>
      <c r="K42" s="17">
        <v>6600000</v>
      </c>
      <c r="L42" s="13" t="s">
        <v>33</v>
      </c>
      <c r="M42" s="13" t="s">
        <v>61</v>
      </c>
      <c r="N42" s="13" t="s">
        <v>61</v>
      </c>
    </row>
    <row r="43" spans="1:14">
      <c r="A43" s="13" t="s">
        <v>150</v>
      </c>
      <c r="B43" s="14" t="s">
        <v>151</v>
      </c>
      <c r="C43" s="13" t="s">
        <v>155</v>
      </c>
      <c r="D43" s="13" t="s">
        <v>15</v>
      </c>
      <c r="E43" s="13" t="s">
        <v>22</v>
      </c>
      <c r="F43" s="13" t="s">
        <v>26</v>
      </c>
      <c r="G43" s="15">
        <v>39927</v>
      </c>
      <c r="H43" s="15">
        <v>39990</v>
      </c>
      <c r="I43" s="15">
        <v>40312</v>
      </c>
      <c r="J43" s="16">
        <f>I43-H43</f>
        <v>322</v>
      </c>
      <c r="K43" s="17">
        <v>13333333.3333</v>
      </c>
      <c r="L43" s="13" t="s">
        <v>33</v>
      </c>
      <c r="M43" s="13" t="s">
        <v>74</v>
      </c>
      <c r="N43" s="13" t="s">
        <v>74</v>
      </c>
    </row>
    <row r="44" spans="1:14">
      <c r="A44" s="13" t="s">
        <v>75</v>
      </c>
      <c r="B44" s="14" t="s">
        <v>76</v>
      </c>
      <c r="C44" s="13" t="s">
        <v>155</v>
      </c>
      <c r="D44" s="13" t="s">
        <v>15</v>
      </c>
      <c r="E44" s="13" t="s">
        <v>22</v>
      </c>
      <c r="F44" s="13" t="s">
        <v>26</v>
      </c>
      <c r="G44" s="15">
        <v>39920</v>
      </c>
      <c r="H44" s="15">
        <v>40042</v>
      </c>
      <c r="I44" s="15">
        <v>40374</v>
      </c>
      <c r="J44" s="16">
        <f>I44-H44</f>
        <v>332</v>
      </c>
      <c r="K44" s="17">
        <v>4800000</v>
      </c>
      <c r="L44" s="13" t="s">
        <v>27</v>
      </c>
      <c r="M44" s="13" t="s">
        <v>74</v>
      </c>
      <c r="N44" s="13" t="s">
        <v>74</v>
      </c>
    </row>
    <row r="45" spans="1:14">
      <c r="A45" s="13" t="s">
        <v>77</v>
      </c>
      <c r="B45" s="14" t="s">
        <v>78</v>
      </c>
      <c r="C45" s="13" t="s">
        <v>155</v>
      </c>
      <c r="D45" s="13" t="s">
        <v>15</v>
      </c>
      <c r="E45" s="13" t="s">
        <v>32</v>
      </c>
      <c r="F45" s="13" t="s">
        <v>26</v>
      </c>
      <c r="G45" s="15">
        <v>40009</v>
      </c>
      <c r="H45" s="15">
        <v>40042</v>
      </c>
      <c r="I45" s="15">
        <v>40374</v>
      </c>
      <c r="J45" s="16">
        <f>I45-H45</f>
        <v>332</v>
      </c>
      <c r="K45" s="17">
        <v>75000000</v>
      </c>
      <c r="L45" s="13" t="s">
        <v>27</v>
      </c>
      <c r="M45" s="13" t="s">
        <v>74</v>
      </c>
      <c r="N45" s="13" t="s">
        <v>79</v>
      </c>
    </row>
    <row r="46" spans="1:14">
      <c r="A46" s="13" t="s">
        <v>80</v>
      </c>
      <c r="B46" s="14" t="s">
        <v>81</v>
      </c>
      <c r="C46" s="13" t="s">
        <v>155</v>
      </c>
      <c r="D46" s="13" t="s">
        <v>15</v>
      </c>
      <c r="E46" s="13" t="s">
        <v>22</v>
      </c>
      <c r="F46" s="13" t="s">
        <v>26</v>
      </c>
      <c r="G46" s="15">
        <v>40009</v>
      </c>
      <c r="H46" s="15">
        <v>40042</v>
      </c>
      <c r="I46" s="15">
        <v>40374</v>
      </c>
      <c r="J46" s="16">
        <f>I46-H46</f>
        <v>332</v>
      </c>
      <c r="K46" s="17">
        <v>12500000</v>
      </c>
      <c r="L46" s="13" t="s">
        <v>33</v>
      </c>
      <c r="M46" s="13" t="s">
        <v>74</v>
      </c>
      <c r="N46" s="13" t="s">
        <v>74</v>
      </c>
    </row>
    <row r="47" spans="1:14">
      <c r="A47" s="13" t="s">
        <v>59</v>
      </c>
      <c r="B47" s="14" t="s">
        <v>60</v>
      </c>
      <c r="C47" s="13" t="s">
        <v>154</v>
      </c>
      <c r="D47" s="13" t="s">
        <v>15</v>
      </c>
      <c r="E47" s="13" t="s">
        <v>22</v>
      </c>
      <c r="F47" s="13" t="s">
        <v>26</v>
      </c>
      <c r="G47" s="15">
        <v>39899</v>
      </c>
      <c r="H47" s="15">
        <v>39926</v>
      </c>
      <c r="I47" s="15">
        <v>40329</v>
      </c>
      <c r="J47" s="16">
        <f>I47-H47</f>
        <v>403</v>
      </c>
      <c r="K47" s="17">
        <v>5000000</v>
      </c>
      <c r="L47" s="13" t="s">
        <v>33</v>
      </c>
      <c r="M47" s="13" t="s">
        <v>61</v>
      </c>
      <c r="N47" s="13" t="s">
        <v>62</v>
      </c>
    </row>
    <row r="48" spans="1:14">
      <c r="A48" s="13" t="s">
        <v>141</v>
      </c>
      <c r="B48" s="14" t="s">
        <v>142</v>
      </c>
      <c r="C48" s="13" t="s">
        <v>154</v>
      </c>
      <c r="D48" s="13" t="s">
        <v>15</v>
      </c>
      <c r="E48" s="13" t="s">
        <v>16</v>
      </c>
      <c r="F48" s="13" t="s">
        <v>26</v>
      </c>
      <c r="G48" s="15">
        <v>39900</v>
      </c>
      <c r="H48" s="15">
        <v>39947</v>
      </c>
      <c r="I48" s="15">
        <v>40451</v>
      </c>
      <c r="J48" s="16">
        <f>I48-H48</f>
        <v>504</v>
      </c>
      <c r="K48" s="17">
        <v>750000</v>
      </c>
      <c r="L48" s="13" t="s">
        <v>18</v>
      </c>
      <c r="M48" s="13" t="s">
        <v>46</v>
      </c>
      <c r="N48" s="13" t="s">
        <v>143</v>
      </c>
    </row>
    <row r="49" spans="1:14">
      <c r="A49" s="13" t="s">
        <v>108</v>
      </c>
      <c r="B49" s="14" t="s">
        <v>109</v>
      </c>
      <c r="C49" s="13" t="s">
        <v>153</v>
      </c>
      <c r="D49" s="13" t="s">
        <v>15</v>
      </c>
      <c r="E49" s="13" t="s">
        <v>22</v>
      </c>
      <c r="F49" s="13" t="s">
        <v>17</v>
      </c>
      <c r="G49" s="15">
        <v>39791</v>
      </c>
      <c r="H49" s="15">
        <v>39864</v>
      </c>
      <c r="I49" s="15">
        <v>40544</v>
      </c>
      <c r="J49" s="16">
        <f>I49-H49</f>
        <v>680</v>
      </c>
      <c r="K49" s="17">
        <v>117000000</v>
      </c>
      <c r="L49" s="13" t="s">
        <v>18</v>
      </c>
      <c r="M49" s="13" t="s">
        <v>110</v>
      </c>
      <c r="N49" s="13" t="s">
        <v>110</v>
      </c>
    </row>
    <row r="50" spans="1:14" s="9" customFormat="1">
      <c r="B50" s="9" t="s">
        <v>152</v>
      </c>
      <c r="J50" s="10"/>
      <c r="K50" s="11">
        <f>SUM(K3:K49)</f>
        <v>607736006.07679999</v>
      </c>
    </row>
  </sheetData>
  <sortState ref="A2:N49">
    <sortCondition ref="J2:J49"/>
  </sortState>
  <pageMargins left="1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